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5505" windowWidth="19320" windowHeight="5565"/>
  </bookViews>
  <sheets>
    <sheet name="Расчет текучести" sheetId="6" r:id="rId1"/>
  </sheets>
  <calcPr calcId="152511"/>
</workbook>
</file>

<file path=xl/calcChain.xml><?xml version="1.0" encoding="utf-8"?>
<calcChain xmlns="http://schemas.openxmlformats.org/spreadsheetml/2006/main">
  <c r="G29" i="6" l="1"/>
  <c r="F29" i="6"/>
  <c r="E29" i="6"/>
  <c r="D29" i="6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4" i="6"/>
  <c r="F24" i="6"/>
  <c r="E24" i="6"/>
  <c r="D24" i="6"/>
  <c r="G23" i="6"/>
  <c r="F23" i="6"/>
  <c r="E23" i="6"/>
  <c r="D23" i="6"/>
  <c r="G22" i="6"/>
  <c r="F22" i="6"/>
  <c r="E22" i="6"/>
  <c r="D22" i="6"/>
  <c r="G21" i="6"/>
  <c r="F21" i="6"/>
  <c r="E21" i="6"/>
  <c r="D21" i="6"/>
  <c r="G20" i="6"/>
  <c r="F20" i="6"/>
  <c r="E20" i="6"/>
  <c r="D20" i="6"/>
  <c r="G19" i="6"/>
  <c r="F19" i="6"/>
  <c r="E19" i="6"/>
  <c r="D19" i="6"/>
  <c r="I18" i="6"/>
  <c r="G18" i="6"/>
  <c r="F18" i="6"/>
  <c r="D18" i="6"/>
</calcChain>
</file>

<file path=xl/sharedStrings.xml><?xml version="1.0" encoding="utf-8"?>
<sst xmlns="http://schemas.openxmlformats.org/spreadsheetml/2006/main" count="42" uniqueCount="39">
  <si>
    <t>январь</t>
  </si>
  <si>
    <t>январь - март</t>
  </si>
  <si>
    <t>январь - апрель</t>
  </si>
  <si>
    <t>январь - май</t>
  </si>
  <si>
    <t>январь - июнь</t>
  </si>
  <si>
    <t>январь - июль</t>
  </si>
  <si>
    <t>январь - август</t>
  </si>
  <si>
    <t>январь - сентябрь</t>
  </si>
  <si>
    <t>январь - декабрь</t>
  </si>
  <si>
    <t>Annualized Attrition, % = Monthly Attrition * 12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</si>
  <si>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</si>
  <si>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</si>
  <si>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</si>
  <si>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</si>
  <si>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</si>
  <si>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</si>
  <si>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</si>
  <si>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</si>
  <si>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</si>
  <si>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</si>
  <si>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</si>
  <si>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январь-февраль</t>
  </si>
  <si>
    <t xml:space="preserve">Текучесть за месяц. </t>
  </si>
  <si>
    <t>Текучесть за месяц в годовом исчислении.</t>
  </si>
  <si>
    <t>Monthly Attrition, % = Ушло с проекта за месяц, FTE / Работало на проекте за месяц, FTE</t>
  </si>
  <si>
    <t xml:space="preserve">Annualized Attrition, % = Ушло с проекта за месяц, FTE / Работало на проекте за месяц, FTE * 12  или </t>
  </si>
  <si>
    <t>Monthly Attrition
текучесть за месяц</t>
  </si>
  <si>
    <t>Ушло с проекта
за месяц, FTE</t>
  </si>
  <si>
    <t xml:space="preserve">Месяц
</t>
  </si>
  <si>
    <t>Annualized Attrition
(текучесть за месяц 
в годовом исчислении)</t>
  </si>
  <si>
    <t>Годовая текучесть</t>
  </si>
  <si>
    <t>Вес месяца</t>
  </si>
  <si>
    <t>Отчетный период</t>
  </si>
  <si>
    <t>Расчет текучести на проекте</t>
  </si>
  <si>
    <t>Annualized Attrition
нарастающим итогом</t>
  </si>
  <si>
    <t>Годовая 
текучесть</t>
  </si>
  <si>
    <t xml:space="preserve">
Работало на проекте за  месяц, FTE
</t>
  </si>
  <si>
    <t xml:space="preserve">Рассчитывается как средневзвешенное значение Annualized Attrition с учетом весов месяцев. </t>
  </si>
  <si>
    <t>Вес месяца рассчитывается относительно количества работающих FTE в отделе в рамках отчетного периода.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</si>
</sst>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0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6"/>
      <color theme="1"/>
      <name val="Tahoma"/>
      <family val="2"/>
      <charset val="204"/>
    </font>
    <font>
      <sz val="11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28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3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/>
    <xf numFmtId="0" fontId="7" fillId="0" borderId="0" xfId="0" applyFont="1" applyFill="1" applyBorder="1" applyAlignment="1">
      <alignment horizontal="left" vertical="center"/>
    </xf>
    <xf numFmtId="0" fontId="3" fillId="0" borderId="0" xfId="2" applyFont="1"/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9" fontId="8" fillId="0" borderId="2" xfId="1" applyFont="1" applyBorder="1" applyAlignment="1">
      <alignment horizontal="center" vertical="center"/>
    </xf>
    <xf numFmtId="9" fontId="8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3" fillId="0" borderId="0" xfId="3" applyFont="1" applyAlignment="1">
      <alignment vertical="center"/>
    </xf>
    <xf numFmtId="0" fontId="8" fillId="0" borderId="0" xfId="0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0" fillId="0" borderId="0" xfId="0" applyFont="1"/>
    <xf numFmtId="9" fontId="9" fillId="2" borderId="1" xfId="1" applyFont="1" applyFill="1" applyBorder="1" applyAlignment="1">
      <alignment horizontal="center" vertical="center"/>
    </xf>
    <xf numFmtId="9" fontId="9" fillId="2" borderId="3" xfId="1" applyFont="1" applyFill="1" applyBorder="1" applyAlignment="1">
      <alignment horizontal="center" vertical="center"/>
    </xf>
    <xf numFmtId="9" fontId="9" fillId="2" borderId="4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elecontac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3</xdr:row>
      <xdr:rowOff>114300</xdr:rowOff>
    </xdr:to>
    <xdr:pic>
      <xdr:nvPicPr>
        <xdr:cNvPr id="3" name="Рисунок 2" descr="Телеконтакт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H11" sqref="H11"/>
    </sheetView>
  </sheetViews>
  <sheetFormatPr defaultRowHeight="10.5" x14ac:dyDescent="0.15"/>
  <cols>
    <col min="1" max="1" width="11.140625" style="9" customWidth="1"/>
    <col min="2" max="7" width="12.28515625" style="9" customWidth="1"/>
    <col min="8" max="8" width="16.140625" style="9" bestFit="1" customWidth="1"/>
    <col min="9" max="9" width="10.28515625" style="9" customWidth="1"/>
    <col min="10" max="10" width="23.5703125" style="9" bestFit="1" customWidth="1"/>
    <col min="11" max="16384" width="9.140625" style="5"/>
  </cols>
  <sheetData>
    <row r="1" spans="1:7" x14ac:dyDescent="0.15">
      <c r="A1" s="24"/>
    </row>
    <row r="2" spans="1:7" x14ac:dyDescent="0.15">
      <c r="A2" s="24"/>
    </row>
    <row r="3" spans="1:7" x14ac:dyDescent="0.15">
      <c r="A3" s="24"/>
    </row>
    <row r="5" spans="1:7" x14ac:dyDescent="0.15">
      <c r="A5" s="10" t="s">
        <v>22</v>
      </c>
    </row>
    <row r="6" spans="1:7" x14ac:dyDescent="0.15">
      <c r="A6" s="9" t="s">
        <v>24</v>
      </c>
    </row>
    <row r="8" spans="1:7" x14ac:dyDescent="0.15">
      <c r="A8" s="10" t="s">
        <v>23</v>
      </c>
    </row>
    <row r="9" spans="1:7" x14ac:dyDescent="0.15">
      <c r="A9" s="8" t="s">
        <v>25</v>
      </c>
    </row>
    <row r="10" spans="1:7" x14ac:dyDescent="0.15">
      <c r="A10" s="9" t="s">
        <v>9</v>
      </c>
    </row>
    <row r="12" spans="1:7" x14ac:dyDescent="0.15">
      <c r="A12" s="10" t="s">
        <v>30</v>
      </c>
    </row>
    <row r="13" spans="1:7" x14ac:dyDescent="0.15">
      <c r="A13" s="9" t="s">
        <v>37</v>
      </c>
    </row>
    <row r="14" spans="1:7" x14ac:dyDescent="0.15">
      <c r="A14" s="9" t="s">
        <v>38</v>
      </c>
    </row>
    <row r="16" spans="1:7" x14ac:dyDescent="0.15">
      <c r="A16" s="11" t="s">
        <v>33</v>
      </c>
      <c r="B16" s="1"/>
      <c r="C16" s="1"/>
      <c r="D16" s="1"/>
      <c r="E16" s="1"/>
      <c r="F16" s="1"/>
      <c r="G16" s="12"/>
    </row>
    <row r="17" spans="1:10" s="20" customFormat="1" ht="41.25" customHeight="1" x14ac:dyDescent="0.25">
      <c r="A17" s="4" t="s">
        <v>28</v>
      </c>
      <c r="B17" s="4" t="s">
        <v>36</v>
      </c>
      <c r="C17" s="4" t="s">
        <v>27</v>
      </c>
      <c r="D17" s="2" t="s">
        <v>31</v>
      </c>
      <c r="E17" s="2" t="s">
        <v>26</v>
      </c>
      <c r="F17" s="3" t="s">
        <v>29</v>
      </c>
      <c r="G17" s="6" t="s">
        <v>34</v>
      </c>
      <c r="H17" s="7" t="s">
        <v>32</v>
      </c>
      <c r="I17" s="7" t="s">
        <v>35</v>
      </c>
      <c r="J17" s="19"/>
    </row>
    <row r="18" spans="1:10" x14ac:dyDescent="0.15">
      <c r="A18" s="13" t="s">
        <v>0</v>
      </c>
      <c r="B18" s="14">
        <v>30</v>
      </c>
      <c r="C18" s="15">
        <v>4</v>
      </c>
      <c r="D18" s="22">
        <f>B18/SUM($B$18:$B$29)</f>
        <v>4.9180327868852458E-2</v>
      </c>
      <c r="E18" s="16">
        <v>7.0000000000000007E-2</v>
      </c>
      <c r="F18" s="16">
        <f t="shared" ref="F18:F29" si="0">(C18/B18)*12</f>
        <v>1.6</v>
      </c>
      <c r="G18" s="17">
        <f>(SUM($C$18:C18)/SUM($B$18:B18))*12</f>
        <v>1.6</v>
      </c>
      <c r="H18" s="18" t="s">
        <v>0</v>
      </c>
      <c r="I18" s="25">
        <f>SUMPRODUCT(F18:F29,D18:D29)</f>
        <v>0.8655737704918034</v>
      </c>
      <c r="J18" s="19"/>
    </row>
    <row r="19" spans="1:10" x14ac:dyDescent="0.15">
      <c r="A19" s="13" t="s">
        <v>10</v>
      </c>
      <c r="B19" s="14">
        <v>35</v>
      </c>
      <c r="C19" s="15">
        <v>2</v>
      </c>
      <c r="D19" s="22">
        <f>B19/SUM($B$18:$B$29)</f>
        <v>5.737704918032787E-2</v>
      </c>
      <c r="E19" s="16">
        <f t="shared" ref="E19:E29" si="1">C19/B19</f>
        <v>5.7142857142857141E-2</v>
      </c>
      <c r="F19" s="16">
        <f t="shared" si="0"/>
        <v>0.68571428571428572</v>
      </c>
      <c r="G19" s="17">
        <f>(SUM($C$18:C19)/SUM($B$18:B19))*12</f>
        <v>1.1076923076923078</v>
      </c>
      <c r="H19" s="18" t="s">
        <v>21</v>
      </c>
      <c r="I19" s="26"/>
      <c r="J19" s="19"/>
    </row>
    <row r="20" spans="1:10" x14ac:dyDescent="0.15">
      <c r="A20" s="13" t="s">
        <v>11</v>
      </c>
      <c r="B20" s="14">
        <v>40</v>
      </c>
      <c r="C20" s="15">
        <v>3</v>
      </c>
      <c r="D20" s="22">
        <f t="shared" ref="D20:D29" si="2">B20/SUM($B$18:$B$29)</f>
        <v>6.5573770491803282E-2</v>
      </c>
      <c r="E20" s="16">
        <f t="shared" si="1"/>
        <v>7.4999999999999997E-2</v>
      </c>
      <c r="F20" s="16">
        <f t="shared" si="0"/>
        <v>0.89999999999999991</v>
      </c>
      <c r="G20" s="17">
        <f>(SUM($C$18:C20)/SUM($B$18:B20))*12</f>
        <v>1.0285714285714285</v>
      </c>
      <c r="H20" s="18" t="s">
        <v>1</v>
      </c>
      <c r="I20" s="26"/>
      <c r="J20" s="19"/>
    </row>
    <row r="21" spans="1:10" x14ac:dyDescent="0.15">
      <c r="A21" s="13" t="s">
        <v>12</v>
      </c>
      <c r="B21" s="14">
        <v>45</v>
      </c>
      <c r="C21" s="15">
        <v>3</v>
      </c>
      <c r="D21" s="22">
        <f>B21/SUM($B$18:$B$29)</f>
        <v>7.3770491803278687E-2</v>
      </c>
      <c r="E21" s="16">
        <f t="shared" si="1"/>
        <v>6.6666666666666666E-2</v>
      </c>
      <c r="F21" s="16">
        <f t="shared" si="0"/>
        <v>0.8</v>
      </c>
      <c r="G21" s="17">
        <f>(SUM($C$18:C21)/SUM($B$18:B21))*12</f>
        <v>0.96</v>
      </c>
      <c r="H21" s="18" t="s">
        <v>2</v>
      </c>
      <c r="I21" s="26"/>
      <c r="J21" s="19"/>
    </row>
    <row r="22" spans="1:10" x14ac:dyDescent="0.15">
      <c r="A22" s="13" t="s">
        <v>13</v>
      </c>
      <c r="B22" s="14">
        <v>45</v>
      </c>
      <c r="C22" s="15">
        <v>3</v>
      </c>
      <c r="D22" s="22">
        <f t="shared" si="2"/>
        <v>7.3770491803278687E-2</v>
      </c>
      <c r="E22" s="16">
        <f t="shared" si="1"/>
        <v>6.6666666666666666E-2</v>
      </c>
      <c r="F22" s="16">
        <f t="shared" si="0"/>
        <v>0.8</v>
      </c>
      <c r="G22" s="17">
        <f>(SUM($C$18:C22)/SUM($B$18:B22))*12</f>
        <v>0.92307692307692313</v>
      </c>
      <c r="H22" s="18" t="s">
        <v>1</v>
      </c>
      <c r="I22" s="26"/>
      <c r="J22" s="19"/>
    </row>
    <row r="23" spans="1:10" x14ac:dyDescent="0.15">
      <c r="A23" s="13" t="s">
        <v>14</v>
      </c>
      <c r="B23" s="14">
        <v>50</v>
      </c>
      <c r="C23" s="15">
        <v>4</v>
      </c>
      <c r="D23" s="22">
        <f t="shared" si="2"/>
        <v>8.1967213114754092E-2</v>
      </c>
      <c r="E23" s="16">
        <f t="shared" si="1"/>
        <v>0.08</v>
      </c>
      <c r="F23" s="16">
        <f t="shared" si="0"/>
        <v>0.96</v>
      </c>
      <c r="G23" s="17">
        <f>(SUM($C$18:C23)/SUM($B$18:B23))*12</f>
        <v>0.93061224489795924</v>
      </c>
      <c r="H23" s="18" t="s">
        <v>2</v>
      </c>
      <c r="I23" s="26"/>
      <c r="J23" s="19"/>
    </row>
    <row r="24" spans="1:10" x14ac:dyDescent="0.15">
      <c r="A24" s="13" t="s">
        <v>15</v>
      </c>
      <c r="B24" s="14">
        <v>55</v>
      </c>
      <c r="C24" s="15">
        <v>4</v>
      </c>
      <c r="D24" s="22">
        <f t="shared" si="2"/>
        <v>9.0163934426229511E-2</v>
      </c>
      <c r="E24" s="16">
        <f t="shared" si="1"/>
        <v>7.2727272727272724E-2</v>
      </c>
      <c r="F24" s="16">
        <f t="shared" si="0"/>
        <v>0.87272727272727268</v>
      </c>
      <c r="G24" s="17">
        <f>(SUM($C$18:C24)/SUM($B$18:B24))*12</f>
        <v>0.91999999999999993</v>
      </c>
      <c r="H24" s="18" t="s">
        <v>3</v>
      </c>
      <c r="I24" s="26"/>
      <c r="J24" s="19"/>
    </row>
    <row r="25" spans="1:10" x14ac:dyDescent="0.15">
      <c r="A25" s="13" t="s">
        <v>16</v>
      </c>
      <c r="B25" s="14">
        <v>55</v>
      </c>
      <c r="C25" s="15">
        <v>4</v>
      </c>
      <c r="D25" s="22">
        <f t="shared" si="2"/>
        <v>9.0163934426229511E-2</v>
      </c>
      <c r="E25" s="16">
        <f t="shared" si="1"/>
        <v>7.2727272727272724E-2</v>
      </c>
      <c r="F25" s="16">
        <f t="shared" si="0"/>
        <v>0.87272727272727268</v>
      </c>
      <c r="G25" s="17">
        <f>(SUM($C$18:C25)/SUM($B$18:B25))*12</f>
        <v>0.91267605633802806</v>
      </c>
      <c r="H25" s="18" t="s">
        <v>4</v>
      </c>
      <c r="I25" s="26"/>
      <c r="J25" s="19"/>
    </row>
    <row r="26" spans="1:10" x14ac:dyDescent="0.15">
      <c r="A26" s="13" t="s">
        <v>17</v>
      </c>
      <c r="B26" s="14">
        <v>55</v>
      </c>
      <c r="C26" s="15">
        <v>4</v>
      </c>
      <c r="D26" s="22">
        <f t="shared" si="2"/>
        <v>9.0163934426229511E-2</v>
      </c>
      <c r="E26" s="16">
        <f t="shared" si="1"/>
        <v>7.2727272727272724E-2</v>
      </c>
      <c r="F26" s="16">
        <f t="shared" si="0"/>
        <v>0.87272727272727268</v>
      </c>
      <c r="G26" s="17">
        <f>(SUM($C$18:C26)/SUM($B$18:B26))*12</f>
        <v>0.90731707317073162</v>
      </c>
      <c r="H26" s="18" t="s">
        <v>5</v>
      </c>
      <c r="I26" s="26"/>
      <c r="J26" s="19"/>
    </row>
    <row r="27" spans="1:10" x14ac:dyDescent="0.15">
      <c r="A27" s="13" t="s">
        <v>18</v>
      </c>
      <c r="B27" s="14">
        <v>60</v>
      </c>
      <c r="C27" s="15">
        <v>4</v>
      </c>
      <c r="D27" s="22">
        <f t="shared" si="2"/>
        <v>9.8360655737704916E-2</v>
      </c>
      <c r="E27" s="16">
        <f t="shared" si="1"/>
        <v>6.6666666666666666E-2</v>
      </c>
      <c r="F27" s="16">
        <f t="shared" si="0"/>
        <v>0.8</v>
      </c>
      <c r="G27" s="17">
        <f>(SUM($C$18:C27)/SUM($B$18:B27))*12</f>
        <v>0.8936170212765957</v>
      </c>
      <c r="H27" s="18" t="s">
        <v>6</v>
      </c>
      <c r="I27" s="26"/>
      <c r="J27" s="19"/>
    </row>
    <row r="28" spans="1:10" x14ac:dyDescent="0.15">
      <c r="A28" s="13" t="s">
        <v>19</v>
      </c>
      <c r="B28" s="14">
        <v>70</v>
      </c>
      <c r="C28" s="15">
        <v>4</v>
      </c>
      <c r="D28" s="22">
        <f t="shared" si="2"/>
        <v>0.11475409836065574</v>
      </c>
      <c r="E28" s="16">
        <f t="shared" si="1"/>
        <v>5.7142857142857141E-2</v>
      </c>
      <c r="F28" s="16">
        <f t="shared" si="0"/>
        <v>0.68571428571428572</v>
      </c>
      <c r="G28" s="17">
        <f>(SUM($C$18:C28)/SUM($B$18:B28))*12</f>
        <v>0.86666666666666659</v>
      </c>
      <c r="H28" s="18" t="s">
        <v>7</v>
      </c>
      <c r="I28" s="26"/>
      <c r="J28" s="19"/>
    </row>
    <row r="29" spans="1:10" x14ac:dyDescent="0.15">
      <c r="A29" s="13" t="s">
        <v>20</v>
      </c>
      <c r="B29" s="14">
        <v>70</v>
      </c>
      <c r="C29" s="15">
        <v>5</v>
      </c>
      <c r="D29" s="22">
        <f t="shared" si="2"/>
        <v>0.11475409836065574</v>
      </c>
      <c r="E29" s="16">
        <f t="shared" si="1"/>
        <v>7.1428571428571425E-2</v>
      </c>
      <c r="F29" s="16">
        <f t="shared" si="0"/>
        <v>0.8571428571428571</v>
      </c>
      <c r="G29" s="17">
        <f>(SUM($C$18:C29)/SUM($B$18:B29))*12</f>
        <v>0.8655737704918034</v>
      </c>
      <c r="H29" s="18" t="s">
        <v>8</v>
      </c>
      <c r="I29" s="27"/>
      <c r="J29" s="19"/>
    </row>
    <row r="30" spans="1:10" x14ac:dyDescent="0.15">
      <c r="A30" s="5"/>
      <c r="B30" s="21"/>
      <c r="C30" s="5"/>
      <c r="D30" s="23"/>
      <c r="E30" s="5"/>
      <c r="F30" s="5"/>
      <c r="G30" s="5"/>
      <c r="H30" s="5"/>
      <c r="I30" s="5"/>
    </row>
  </sheetData>
  <mergeCells count="2">
    <mergeCell ref="A1:A3"/>
    <mergeCell ref="I18:I29"/>
  </mergeCells>
  <pageMargins left="0.75" right="0.75" top="1" bottom="1" header="0.5" footer="0.5"/>
  <pageSetup paperSize="9" orientation="portrait" r:id="rId1"/>
  <headerFooter alignWithMargins="0"/>
  <ignoredErrors>
    <ignoredError sqref="G19 G20:G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текучести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2018-01-31T21:17:23Z</dcterms:modified>
</cp:coreProperties>
</file>